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03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'Foglio1'!$A$1:$M$39</definedName>
  </definedNames>
  <calcPr fullCalcOnLoad="1"/>
</workbook>
</file>

<file path=xl/sharedStrings.xml><?xml version="1.0" encoding="utf-8"?>
<sst xmlns="http://schemas.openxmlformats.org/spreadsheetml/2006/main" count="79" uniqueCount="48">
  <si>
    <t>giunto</t>
  </si>
  <si>
    <t>connettore</t>
  </si>
  <si>
    <t>dB / km</t>
  </si>
  <si>
    <t>L =</t>
  </si>
  <si>
    <t>km</t>
  </si>
  <si>
    <t>dB</t>
  </si>
  <si>
    <t>Afr =</t>
  </si>
  <si>
    <t>Nc =</t>
  </si>
  <si>
    <t>Ng =</t>
  </si>
  <si>
    <t>Ag =</t>
  </si>
  <si>
    <t>At =</t>
  </si>
  <si>
    <t>dBm</t>
  </si>
  <si>
    <t>Pi  =</t>
  </si>
  <si>
    <t>S =</t>
  </si>
  <si>
    <t>Inserire i dati in colonna celeste</t>
  </si>
  <si>
    <r>
      <t>a</t>
    </r>
    <r>
      <rPr>
        <sz val="10"/>
        <rFont val="Times New Roman"/>
        <family val="1"/>
      </rPr>
      <t>f</t>
    </r>
    <r>
      <rPr>
        <sz val="10"/>
        <rFont val="Symbol"/>
        <family val="1"/>
      </rPr>
      <t xml:space="preserve"> = </t>
    </r>
    <r>
      <rPr>
        <sz val="10"/>
        <rFont val="Arial"/>
        <family val="0"/>
      </rPr>
      <t xml:space="preserve"> </t>
    </r>
  </si>
  <si>
    <t xml:space="preserve">lunghezza totale del collegamento </t>
  </si>
  <si>
    <t>Asf =</t>
  </si>
  <si>
    <t>Ac =</t>
  </si>
  <si>
    <t>attenuazione della connessione sorgente-fibra</t>
  </si>
  <si>
    <t>attenuazione della connessione fibra-fotorivelatore</t>
  </si>
  <si>
    <t>numero connettori</t>
  </si>
  <si>
    <t>attenuazione del singolo connettore</t>
  </si>
  <si>
    <t>Pi =</t>
  </si>
  <si>
    <r>
      <t>a</t>
    </r>
    <r>
      <rPr>
        <sz val="8"/>
        <rFont val="Times New Roman"/>
        <family val="1"/>
      </rPr>
      <t>f</t>
    </r>
    <r>
      <rPr>
        <sz val="8"/>
        <rFont val="Symbol"/>
        <family val="1"/>
      </rPr>
      <t xml:space="preserve"> =</t>
    </r>
    <r>
      <rPr>
        <sz val="12"/>
        <rFont val="Symbol"/>
        <family val="1"/>
      </rPr>
      <t xml:space="preserve"> </t>
    </r>
    <r>
      <rPr>
        <sz val="12"/>
        <rFont val="Arial"/>
        <family val="0"/>
      </rPr>
      <t xml:space="preserve"> </t>
    </r>
  </si>
  <si>
    <t>M =</t>
  </si>
  <si>
    <t>numero dei giunti</t>
  </si>
  <si>
    <t>attenuazione del singolo giunto</t>
  </si>
  <si>
    <t>attenuazione totale del collegamento</t>
  </si>
  <si>
    <t>potenza emessa dalla sorgente ( in  dBm)</t>
  </si>
  <si>
    <t>potenza ricevuta dal fotorivelatore</t>
  </si>
  <si>
    <t>Sensibilità del fotorivelatore</t>
  </si>
  <si>
    <t>Al =</t>
  </si>
  <si>
    <t>Act =</t>
  </si>
  <si>
    <t>Agt =</t>
  </si>
  <si>
    <t>Pr =</t>
  </si>
  <si>
    <t>mW</t>
  </si>
  <si>
    <t>microW</t>
  </si>
  <si>
    <t>CALCOLO DELLA POTENZA RICEVUTA</t>
  </si>
  <si>
    <r>
      <t xml:space="preserve">COLLEGAMENTO   IN   FIBRA   OTTICA </t>
    </r>
    <r>
      <rPr>
        <sz val="10"/>
        <rFont val="Arial"/>
        <family val="0"/>
      </rPr>
      <t>:</t>
    </r>
  </si>
  <si>
    <t>coefficiente di attenuazione della f.o.</t>
  </si>
  <si>
    <t xml:space="preserve">corrisponde a : </t>
  </si>
  <si>
    <t>margine di sicurezza previsto (si fissa tra  5 e 10 dB )</t>
  </si>
  <si>
    <r>
      <t xml:space="preserve">(se il dato è assente inserire </t>
    </r>
    <r>
      <rPr>
        <b/>
        <sz val="10"/>
        <rFont val="Arial"/>
        <family val="2"/>
      </rPr>
      <t>0</t>
    </r>
    <r>
      <rPr>
        <sz val="10"/>
        <rFont val="Arial"/>
        <family val="0"/>
      </rPr>
      <t>)</t>
    </r>
  </si>
  <si>
    <t>ritorno alla teoria</t>
  </si>
  <si>
    <t>Pnec =</t>
  </si>
  <si>
    <r>
      <t xml:space="preserve">(Per una corretta rivelazione nel tempo :  Pr </t>
    </r>
    <r>
      <rPr>
        <sz val="8"/>
        <rFont val="Symbol"/>
        <family val="1"/>
      </rPr>
      <t xml:space="preserve"> ³  </t>
    </r>
    <r>
      <rPr>
        <sz val="8"/>
        <rFont val="Times New Roman"/>
        <family val="1"/>
      </rPr>
      <t>Pnec)</t>
    </r>
  </si>
  <si>
    <t xml:space="preserve">Potenza necessaria al fotoricevitore (S + M) 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</si>
</sst>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0000"/>
    <numFmt numFmtId="168" formatCode="0.0000"/>
    <numFmt numFmtId="169" formatCode="0.000"/>
    <numFmt numFmtId="170" formatCode="0.0"/>
  </numFmts>
  <fonts count="1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8"/>
      <color indexed="10"/>
      <name val="Arial"/>
      <family val="2"/>
    </font>
    <font>
      <sz val="10"/>
      <name val="Symbol"/>
      <family val="1"/>
    </font>
    <font>
      <sz val="12"/>
      <name val="Symbol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Symbol"/>
      <family val="1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right"/>
    </xf>
    <xf numFmtId="0" fontId="15" fillId="0" borderId="0" xfId="0" applyFont="1" applyAlignment="1">
      <alignment/>
    </xf>
    <xf numFmtId="170" fontId="15" fillId="4" borderId="8" xfId="0" applyNumberFormat="1" applyFont="1" applyFill="1" applyBorder="1" applyAlignment="1">
      <alignment horizontal="center"/>
    </xf>
    <xf numFmtId="170" fontId="0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2" fillId="4" borderId="7" xfId="0" applyFont="1" applyFill="1" applyBorder="1" applyAlignment="1" applyProtection="1">
      <alignment horizontal="center"/>
      <protection/>
    </xf>
    <xf numFmtId="0" fontId="16" fillId="0" borderId="0" xfId="15" applyFont="1" applyAlignment="1">
      <alignment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26</xdr:row>
      <xdr:rowOff>76200</xdr:rowOff>
    </xdr:from>
    <xdr:to>
      <xdr:col>2</xdr:col>
      <xdr:colOff>666750</xdr:colOff>
      <xdr:row>26</xdr:row>
      <xdr:rowOff>76200</xdr:rowOff>
    </xdr:to>
    <xdr:sp>
      <xdr:nvSpPr>
        <xdr:cNvPr id="1" name="Line 14"/>
        <xdr:cNvSpPr>
          <a:spLocks/>
        </xdr:cNvSpPr>
      </xdr:nvSpPr>
      <xdr:spPr>
        <a:xfrm>
          <a:off x="1857375" y="4552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27</xdr:row>
      <xdr:rowOff>28575</xdr:rowOff>
    </xdr:from>
    <xdr:to>
      <xdr:col>2</xdr:col>
      <xdr:colOff>714375</xdr:colOff>
      <xdr:row>28</xdr:row>
      <xdr:rowOff>28575</xdr:rowOff>
    </xdr:to>
    <xdr:sp>
      <xdr:nvSpPr>
        <xdr:cNvPr id="2" name="Rectangle 15"/>
        <xdr:cNvSpPr>
          <a:spLocks/>
        </xdr:cNvSpPr>
      </xdr:nvSpPr>
      <xdr:spPr>
        <a:xfrm>
          <a:off x="1838325" y="4667250"/>
          <a:ext cx="762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31</xdr:row>
      <xdr:rowOff>85725</xdr:rowOff>
    </xdr:from>
    <xdr:to>
      <xdr:col>9</xdr:col>
      <xdr:colOff>342900</xdr:colOff>
      <xdr:row>32</xdr:row>
      <xdr:rowOff>95250</xdr:rowOff>
    </xdr:to>
    <xdr:grpSp>
      <xdr:nvGrpSpPr>
        <xdr:cNvPr id="3" name="Group 22"/>
        <xdr:cNvGrpSpPr>
          <a:grpSpLocks/>
        </xdr:cNvGrpSpPr>
      </xdr:nvGrpSpPr>
      <xdr:grpSpPr>
        <a:xfrm>
          <a:off x="2571750" y="5410200"/>
          <a:ext cx="4105275" cy="171450"/>
          <a:chOff x="197" y="536"/>
          <a:chExt cx="361" cy="18"/>
        </a:xfrm>
        <a:solidFill>
          <a:srgbClr val="FFFFFF"/>
        </a:solidFill>
      </xdr:grpSpPr>
      <xdr:sp>
        <xdr:nvSpPr>
          <xdr:cNvPr id="4" name="Line 2"/>
          <xdr:cNvSpPr>
            <a:spLocks/>
          </xdr:cNvSpPr>
        </xdr:nvSpPr>
        <xdr:spPr>
          <a:xfrm>
            <a:off x="197" y="545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3"/>
          <xdr:cNvSpPr>
            <a:spLocks/>
          </xdr:cNvSpPr>
        </xdr:nvSpPr>
        <xdr:spPr>
          <a:xfrm>
            <a:off x="214" y="537"/>
            <a:ext cx="8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4"/>
          <xdr:cNvSpPr>
            <a:spLocks/>
          </xdr:cNvSpPr>
        </xdr:nvSpPr>
        <xdr:spPr>
          <a:xfrm>
            <a:off x="222" y="545"/>
            <a:ext cx="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5"/>
          <xdr:cNvSpPr>
            <a:spLocks/>
          </xdr:cNvSpPr>
        </xdr:nvSpPr>
        <xdr:spPr>
          <a:xfrm>
            <a:off x="298" y="545"/>
            <a:ext cx="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6"/>
          <xdr:cNvSpPr>
            <a:spLocks/>
          </xdr:cNvSpPr>
        </xdr:nvSpPr>
        <xdr:spPr>
          <a:xfrm>
            <a:off x="373" y="545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7"/>
          <xdr:cNvSpPr>
            <a:spLocks/>
          </xdr:cNvSpPr>
        </xdr:nvSpPr>
        <xdr:spPr>
          <a:xfrm>
            <a:off x="417" y="545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8"/>
          <xdr:cNvSpPr>
            <a:spLocks/>
          </xdr:cNvSpPr>
        </xdr:nvSpPr>
        <xdr:spPr>
          <a:xfrm flipH="1">
            <a:off x="408" y="540"/>
            <a:ext cx="8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9"/>
          <xdr:cNvSpPr>
            <a:spLocks/>
          </xdr:cNvSpPr>
        </xdr:nvSpPr>
        <xdr:spPr>
          <a:xfrm flipH="1">
            <a:off x="411" y="540"/>
            <a:ext cx="8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0"/>
          <xdr:cNvSpPr>
            <a:spLocks/>
          </xdr:cNvSpPr>
        </xdr:nvSpPr>
        <xdr:spPr>
          <a:xfrm>
            <a:off x="458" y="545"/>
            <a:ext cx="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1"/>
          <xdr:cNvSpPr>
            <a:spLocks/>
          </xdr:cNvSpPr>
        </xdr:nvSpPr>
        <xdr:spPr>
          <a:xfrm>
            <a:off x="532" y="536"/>
            <a:ext cx="8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3"/>
          <xdr:cNvSpPr>
            <a:spLocks/>
          </xdr:cNvSpPr>
        </xdr:nvSpPr>
        <xdr:spPr>
          <a:xfrm>
            <a:off x="540" y="545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342900</xdr:colOff>
      <xdr:row>31</xdr:row>
      <xdr:rowOff>66675</xdr:rowOff>
    </xdr:from>
    <xdr:to>
      <xdr:col>10</xdr:col>
      <xdr:colOff>438150</xdr:colOff>
      <xdr:row>32</xdr:row>
      <xdr:rowOff>95250</xdr:rowOff>
    </xdr:to>
    <xdr:sp>
      <xdr:nvSpPr>
        <xdr:cNvPr id="15" name="TextBox 21"/>
        <xdr:cNvSpPr txBox="1">
          <a:spLocks noChangeArrowheads="1"/>
        </xdr:cNvSpPr>
      </xdr:nvSpPr>
      <xdr:spPr>
        <a:xfrm>
          <a:off x="6677025" y="5391150"/>
          <a:ext cx="76200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Rivelatore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
</a:t>
          </a:r>
        </a:p>
      </xdr:txBody>
    </xdr:sp>
    <xdr:clientData/>
  </xdr:twoCellAnchor>
  <xdr:twoCellAnchor>
    <xdr:from>
      <xdr:col>4</xdr:col>
      <xdr:colOff>333375</xdr:colOff>
      <xdr:row>33</xdr:row>
      <xdr:rowOff>104775</xdr:rowOff>
    </xdr:from>
    <xdr:to>
      <xdr:col>9</xdr:col>
      <xdr:colOff>66675</xdr:colOff>
      <xdr:row>33</xdr:row>
      <xdr:rowOff>104775</xdr:rowOff>
    </xdr:to>
    <xdr:sp>
      <xdr:nvSpPr>
        <xdr:cNvPr id="16" name="Line 24"/>
        <xdr:cNvSpPr>
          <a:spLocks/>
        </xdr:cNvSpPr>
      </xdr:nvSpPr>
      <xdr:spPr>
        <a:xfrm>
          <a:off x="2828925" y="5753100"/>
          <a:ext cx="35718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31</xdr:row>
      <xdr:rowOff>76200</xdr:rowOff>
    </xdr:from>
    <xdr:to>
      <xdr:col>4</xdr:col>
      <xdr:colOff>76200</xdr:colOff>
      <xdr:row>32</xdr:row>
      <xdr:rowOff>104775</xdr:rowOff>
    </xdr:to>
    <xdr:sp>
      <xdr:nvSpPr>
        <xdr:cNvPr id="17" name="TextBox 26"/>
        <xdr:cNvSpPr txBox="1">
          <a:spLocks noChangeArrowheads="1"/>
        </xdr:cNvSpPr>
      </xdr:nvSpPr>
      <xdr:spPr>
        <a:xfrm>
          <a:off x="1790700" y="5400675"/>
          <a:ext cx="78105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Sorgente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o4.doc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75" zoomScaleNormal="75" workbookViewId="0" topLeftCell="A18">
      <selection activeCell="F24" sqref="F24"/>
    </sheetView>
  </sheetViews>
  <sheetFormatPr defaultColWidth="9.140625" defaultRowHeight="12.75"/>
  <cols>
    <col min="1" max="1" width="6.00390625" style="6" customWidth="1"/>
    <col min="2" max="3" width="12.00390625" style="0" bestFit="1" customWidth="1"/>
    <col min="4" max="4" width="7.421875" style="0" customWidth="1"/>
    <col min="5" max="5" width="12.28125" style="0" customWidth="1"/>
    <col min="6" max="6" width="16.00390625" style="0" customWidth="1"/>
    <col min="7" max="7" width="7.7109375" style="0" customWidth="1"/>
    <col min="8" max="8" width="7.421875" style="0" customWidth="1"/>
    <col min="9" max="9" width="14.140625" style="0" customWidth="1"/>
    <col min="10" max="10" width="10.00390625" style="0" customWidth="1"/>
    <col min="11" max="11" width="7.421875" style="0" customWidth="1"/>
    <col min="12" max="12" width="10.00390625" style="0" customWidth="1"/>
    <col min="13" max="13" width="10.421875" style="0" bestFit="1" customWidth="1"/>
  </cols>
  <sheetData>
    <row r="1" spans="3:7" ht="15.75">
      <c r="C1" s="25" t="s">
        <v>39</v>
      </c>
      <c r="G1" s="5" t="s">
        <v>38</v>
      </c>
    </row>
    <row r="4" ht="12.75">
      <c r="G4" t="s">
        <v>14</v>
      </c>
    </row>
    <row r="5" ht="12.75">
      <c r="G5" t="s">
        <v>43</v>
      </c>
    </row>
    <row r="7" spans="1:10" ht="15.75">
      <c r="A7" s="13" t="s">
        <v>24</v>
      </c>
      <c r="B7" s="1" t="s">
        <v>40</v>
      </c>
      <c r="C7" s="1"/>
      <c r="D7" s="1"/>
      <c r="E7" s="1"/>
      <c r="F7" s="12" t="s">
        <v>15</v>
      </c>
      <c r="G7" s="39"/>
      <c r="H7" s="31" t="s">
        <v>2</v>
      </c>
      <c r="I7" s="31"/>
      <c r="J7" s="35"/>
    </row>
    <row r="8" spans="1:11" ht="12.75">
      <c r="A8" s="14" t="s">
        <v>3</v>
      </c>
      <c r="B8" s="1" t="s">
        <v>16</v>
      </c>
      <c r="C8" s="1"/>
      <c r="D8" s="1"/>
      <c r="E8" s="1"/>
      <c r="F8" s="2" t="s">
        <v>3</v>
      </c>
      <c r="G8" s="40"/>
      <c r="H8" s="33" t="s">
        <v>4</v>
      </c>
      <c r="I8" s="34" t="s">
        <v>32</v>
      </c>
      <c r="J8" s="50">
        <f>IF(OR(G7="",G8=""),"",G7*G8)</f>
      </c>
      <c r="K8" t="s">
        <v>5</v>
      </c>
    </row>
    <row r="9" spans="1:11" ht="12.75">
      <c r="A9" s="14" t="s">
        <v>17</v>
      </c>
      <c r="B9" s="1" t="s">
        <v>19</v>
      </c>
      <c r="C9" s="1"/>
      <c r="D9" s="1"/>
      <c r="E9" s="1"/>
      <c r="F9" s="2" t="s">
        <v>17</v>
      </c>
      <c r="G9" s="41"/>
      <c r="H9" s="36" t="s">
        <v>5</v>
      </c>
      <c r="I9" s="37" t="s">
        <v>17</v>
      </c>
      <c r="J9" s="51">
        <f>IF(G9="","",G9)</f>
      </c>
      <c r="K9" t="s">
        <v>5</v>
      </c>
    </row>
    <row r="10" spans="1:11" ht="12.75">
      <c r="A10" s="14" t="s">
        <v>6</v>
      </c>
      <c r="B10" s="1" t="s">
        <v>20</v>
      </c>
      <c r="C10" s="1"/>
      <c r="D10" s="1"/>
      <c r="E10" s="1"/>
      <c r="F10" s="2" t="s">
        <v>6</v>
      </c>
      <c r="G10" s="41"/>
      <c r="H10" s="36" t="s">
        <v>5</v>
      </c>
      <c r="I10" s="37" t="s">
        <v>6</v>
      </c>
      <c r="J10" s="51">
        <f>IF(G10="","",G10)</f>
      </c>
      <c r="K10" t="s">
        <v>5</v>
      </c>
    </row>
    <row r="11" spans="1:10" ht="12.75">
      <c r="A11" s="14" t="s">
        <v>7</v>
      </c>
      <c r="B11" s="1" t="s">
        <v>21</v>
      </c>
      <c r="C11" s="1"/>
      <c r="D11" s="1"/>
      <c r="E11" s="1"/>
      <c r="F11" s="2" t="s">
        <v>7</v>
      </c>
      <c r="G11" s="39"/>
      <c r="H11" s="31"/>
      <c r="I11" s="32"/>
      <c r="J11" s="52"/>
    </row>
    <row r="12" spans="1:11" ht="12.75">
      <c r="A12" s="14" t="s">
        <v>18</v>
      </c>
      <c r="B12" s="1" t="s">
        <v>22</v>
      </c>
      <c r="C12" s="1"/>
      <c r="D12" s="1"/>
      <c r="E12" s="1"/>
      <c r="F12" s="2" t="s">
        <v>18</v>
      </c>
      <c r="G12" s="40"/>
      <c r="H12" s="33" t="s">
        <v>5</v>
      </c>
      <c r="I12" s="34" t="s">
        <v>33</v>
      </c>
      <c r="J12" s="50">
        <f>IF(OR(G11="",G12=""),"",G11*G12)</f>
      </c>
      <c r="K12" t="s">
        <v>5</v>
      </c>
    </row>
    <row r="13" spans="1:10" ht="12.75">
      <c r="A13" s="14" t="s">
        <v>8</v>
      </c>
      <c r="B13" s="1" t="s">
        <v>26</v>
      </c>
      <c r="C13" s="1"/>
      <c r="D13" s="1"/>
      <c r="E13" s="1"/>
      <c r="F13" s="2" t="s">
        <v>8</v>
      </c>
      <c r="G13" s="39"/>
      <c r="H13" s="31"/>
      <c r="I13" s="38"/>
      <c r="J13" s="52"/>
    </row>
    <row r="14" spans="1:10" ht="13.5" thickBot="1">
      <c r="A14" s="14" t="s">
        <v>9</v>
      </c>
      <c r="B14" s="1" t="s">
        <v>27</v>
      </c>
      <c r="C14" s="1"/>
      <c r="D14" s="1"/>
      <c r="E14" s="1"/>
      <c r="F14" s="2" t="s">
        <v>9</v>
      </c>
      <c r="G14" s="40"/>
      <c r="H14" s="33" t="s">
        <v>5</v>
      </c>
      <c r="I14" s="34" t="s">
        <v>34</v>
      </c>
      <c r="J14" s="53">
        <f>IF(OR(G13="",G14=""),"",G13*G14)</f>
      </c>
    </row>
    <row r="15" spans="1:11" ht="16.5" thickBot="1">
      <c r="A15" s="26" t="s">
        <v>10</v>
      </c>
      <c r="B15" s="7" t="s">
        <v>28</v>
      </c>
      <c r="C15" s="7"/>
      <c r="D15" s="7"/>
      <c r="E15" s="1"/>
      <c r="G15" s="16"/>
      <c r="I15" s="18" t="s">
        <v>10</v>
      </c>
      <c r="J15" s="54">
        <f>IF(OR(J8="",J9="",J10="",J12="",J14=""),"",J8+J9+J10+J12+J14)</f>
      </c>
      <c r="K15" s="19" t="s">
        <v>5</v>
      </c>
    </row>
    <row r="16" spans="1:11" ht="15.75">
      <c r="A16" s="15"/>
      <c r="B16" s="1"/>
      <c r="C16" s="1"/>
      <c r="D16" s="1"/>
      <c r="E16" s="1"/>
      <c r="G16" s="16"/>
      <c r="I16" s="18"/>
      <c r="J16" s="24"/>
      <c r="K16" s="19"/>
    </row>
    <row r="17" spans="1:11" ht="15.75">
      <c r="A17" s="15"/>
      <c r="B17" s="1"/>
      <c r="C17" s="1"/>
      <c r="D17" s="1"/>
      <c r="E17" s="1"/>
      <c r="G17" s="16"/>
      <c r="I17" s="18"/>
      <c r="J17" s="24"/>
      <c r="K17" s="19"/>
    </row>
    <row r="18" spans="1:8" ht="13.5" thickBot="1">
      <c r="A18" s="15" t="s">
        <v>23</v>
      </c>
      <c r="B18" s="1" t="s">
        <v>29</v>
      </c>
      <c r="C18" s="1"/>
      <c r="D18" s="1"/>
      <c r="E18" s="1"/>
      <c r="F18" s="2" t="s">
        <v>12</v>
      </c>
      <c r="G18" s="42"/>
      <c r="H18" s="4" t="s">
        <v>11</v>
      </c>
    </row>
    <row r="19" spans="1:11" ht="16.5" thickBot="1">
      <c r="A19" s="15" t="s">
        <v>35</v>
      </c>
      <c r="B19" s="1" t="s">
        <v>30</v>
      </c>
      <c r="C19" s="1"/>
      <c r="D19" s="1"/>
      <c r="E19" s="1"/>
      <c r="F19" s="2" t="s">
        <v>41</v>
      </c>
      <c r="G19" s="46">
        <f>IF(G18="","",10^(G18/10))</f>
      </c>
      <c r="H19" t="s">
        <v>36</v>
      </c>
      <c r="I19" s="43" t="s">
        <v>35</v>
      </c>
      <c r="J19" s="45">
        <f>IF($K$31="","",1000*10^($K$31/10))</f>
      </c>
      <c r="K19" s="44" t="s">
        <v>37</v>
      </c>
    </row>
    <row r="20" spans="1:7" ht="12.75">
      <c r="A20" s="15"/>
      <c r="B20" s="1"/>
      <c r="C20" s="1"/>
      <c r="D20" s="1"/>
      <c r="E20" s="1"/>
      <c r="G20" s="17"/>
    </row>
    <row r="21" spans="1:8" ht="12.75">
      <c r="A21" s="15" t="s">
        <v>25</v>
      </c>
      <c r="B21" s="1" t="s">
        <v>42</v>
      </c>
      <c r="C21" s="1"/>
      <c r="D21" s="1"/>
      <c r="E21" s="1"/>
      <c r="F21" s="2" t="s">
        <v>25</v>
      </c>
      <c r="G21" s="42"/>
      <c r="H21" t="s">
        <v>5</v>
      </c>
    </row>
    <row r="22" spans="1:8" ht="12.75">
      <c r="A22" s="15" t="s">
        <v>13</v>
      </c>
      <c r="B22" s="1" t="s">
        <v>31</v>
      </c>
      <c r="C22" s="1"/>
      <c r="D22" s="1"/>
      <c r="E22" s="1"/>
      <c r="F22" s="2" t="s">
        <v>13</v>
      </c>
      <c r="G22" s="42"/>
      <c r="H22" t="s">
        <v>11</v>
      </c>
    </row>
    <row r="23" spans="1:11" ht="12.75">
      <c r="A23" s="15" t="s">
        <v>45</v>
      </c>
      <c r="B23" s="1" t="s">
        <v>47</v>
      </c>
      <c r="C23" s="1"/>
      <c r="D23" s="1"/>
      <c r="E23" s="1"/>
      <c r="F23" s="2"/>
      <c r="G23" s="48"/>
      <c r="I23" s="2" t="s">
        <v>45</v>
      </c>
      <c r="J23" s="55">
        <f>IF(OR($G$22="",$G$21=""),"",$G$21+$G$22)</f>
      </c>
      <c r="K23" t="s">
        <v>11</v>
      </c>
    </row>
    <row r="24" ht="12.75">
      <c r="B24" s="49" t="s">
        <v>46</v>
      </c>
    </row>
    <row r="25" ht="12.75">
      <c r="B25" s="1"/>
    </row>
    <row r="26" spans="2:8" ht="12.75">
      <c r="B26" s="1"/>
      <c r="H26" s="11"/>
    </row>
    <row r="27" ht="12.75">
      <c r="D27" t="s">
        <v>0</v>
      </c>
    </row>
    <row r="28" spans="4:7" ht="12.75">
      <c r="D28" t="s">
        <v>1</v>
      </c>
      <c r="G28" s="3"/>
    </row>
    <row r="31" spans="3:12" ht="15.75">
      <c r="C31" s="28" t="s">
        <v>23</v>
      </c>
      <c r="D31" s="21">
        <f>IF(G18="","",G18)</f>
      </c>
      <c r="E31" s="27" t="s">
        <v>11</v>
      </c>
      <c r="J31" s="28" t="s">
        <v>35</v>
      </c>
      <c r="K31" s="21">
        <f>IF(OR(G18="",J15=""),"",G18-J15)</f>
      </c>
      <c r="L31" s="27" t="s">
        <v>11</v>
      </c>
    </row>
    <row r="32" ht="12.75">
      <c r="E32" s="4"/>
    </row>
    <row r="33" ht="12.75"/>
    <row r="35" spans="2:12" ht="12.75">
      <c r="B35" s="22"/>
      <c r="F35" s="2" t="s">
        <v>3</v>
      </c>
      <c r="G35" s="9">
        <f>IF(G8="","",G8)</f>
      </c>
      <c r="H35" t="s">
        <v>4</v>
      </c>
      <c r="J35" s="8"/>
      <c r="K35" s="29"/>
      <c r="L35" s="30"/>
    </row>
    <row r="37" ht="12.75">
      <c r="I37" s="22">
        <f>IF(OR(G18="",J15="",$K$31&lt;$J$23),"","La Potenza emessa dalla sorgente è sufficiente")</f>
      </c>
    </row>
    <row r="38" spans="9:13" ht="12.75">
      <c r="I38" s="10">
        <f>IF($K$31&gt;=$J$23,"","Aumentare la potenza emessa dalla sorgente")</f>
      </c>
      <c r="J38" s="5"/>
      <c r="K38" s="5"/>
      <c r="L38" s="5"/>
      <c r="M38" s="23"/>
    </row>
    <row r="39" spans="9:12" ht="12.75">
      <c r="I39" s="10">
        <f>IF($K$31&gt;=$J$23,"","             di un valore pari a : ")</f>
      </c>
      <c r="K39" s="20">
        <f>IF(OR(G21="",G22=""),"",IF($K$31&gt;=$J$23,"",$J$23-$K$31))</f>
      </c>
      <c r="L39" s="47">
        <f>IF($K$31&gt;=$J$23,"","dBm")</f>
      </c>
    </row>
    <row r="40" ht="12.75">
      <c r="I40" s="7"/>
    </row>
    <row r="41" spans="7:8" ht="12.75">
      <c r="G41" s="56" t="s">
        <v>44</v>
      </c>
      <c r="H41" s="57"/>
    </row>
  </sheetData>
  <sheetProtection password="CC30" sheet="1" objects="1" scenarios="1"/>
  <mergeCells count="1">
    <mergeCell ref="G41:H41"/>
  </mergeCells>
  <hyperlinks>
    <hyperlink ref="G41" r:id="rId1" display="ritorno alla teoria"/>
  </hyperlinks>
  <printOptions/>
  <pageMargins left="0.75" right="0.75" top="0.66" bottom="0.51" header="0.39" footer="0.27"/>
  <pageSetup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mattei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lab_1a</dc:creator>
  <cp:keywords/>
  <dc:description/>
  <cp:lastModifiedBy>lab_1a</cp:lastModifiedBy>
  <cp:lastPrinted>2002-01-30T18:05:34Z</cp:lastPrinted>
  <dcterms:created xsi:type="dcterms:W3CDTF">2001-06-27T18:30:32Z</dcterms:created>
  <dcterms:modified xsi:type="dcterms:W3CDTF">2002-02-13T18:41:59Z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