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6" windowHeight="6036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<sst xmlns="http://schemas.openxmlformats.org/spreadsheetml/2006/main" count="82" uniqueCount="57">
  <si>
    <t>pressione di un gas.</t>
  </si>
  <si>
    <t>N</t>
  </si>
  <si>
    <t>t</t>
  </si>
  <si>
    <t>±0,2</t>
  </si>
  <si>
    <t>T</t>
  </si>
  <si>
    <t>(K)</t>
  </si>
  <si>
    <t>NOTE</t>
  </si>
  <si>
    <t>e</t>
  </si>
  <si>
    <t>s</t>
  </si>
  <si>
    <t>K</t>
  </si>
  <si>
    <t>±1</t>
  </si>
  <si>
    <r>
      <t>f</t>
    </r>
    <r>
      <rPr>
        <b/>
        <vertAlign val="subscript"/>
        <sz val="10"/>
        <rFont val="Arial"/>
        <family val="2"/>
      </rPr>
      <t>a</t>
    </r>
  </si>
  <si>
    <r>
      <t>f</t>
    </r>
    <r>
      <rPr>
        <b/>
        <vertAlign val="subscript"/>
        <sz val="10"/>
        <rFont val="Arial"/>
        <family val="2"/>
      </rPr>
      <t>r</t>
    </r>
  </si>
  <si>
    <r>
      <t>e</t>
    </r>
    <r>
      <rPr>
        <sz val="10"/>
        <rFont val="Arial"/>
        <family val="2"/>
      </rPr>
      <t>=Ki-K</t>
    </r>
    <r>
      <rPr>
        <vertAlign val="subscript"/>
        <sz val="10"/>
        <rFont val="Arial"/>
        <family val="2"/>
      </rPr>
      <t>m</t>
    </r>
  </si>
  <si>
    <t>V</t>
  </si>
  <si>
    <r>
      <t>V-V</t>
    </r>
    <r>
      <rPr>
        <b/>
        <vertAlign val="subscript"/>
        <sz val="10"/>
        <rFont val="Arial"/>
        <family val="2"/>
      </rPr>
      <t>0</t>
    </r>
  </si>
  <si>
    <r>
      <t>V-V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/t</t>
    </r>
  </si>
  <si>
    <t>V/t</t>
  </si>
  <si>
    <t>V/T=K</t>
  </si>
  <si>
    <t>(cm³)</t>
  </si>
  <si>
    <t>(cm³/K)</t>
  </si>
  <si>
    <t>p=cost</t>
  </si>
  <si>
    <t>p=(102900±100)Pa</t>
  </si>
  <si>
    <t>±0,01</t>
  </si>
  <si>
    <t>±0,02</t>
  </si>
  <si>
    <t>±0,0004</t>
  </si>
  <si>
    <t>±0,0003</t>
  </si>
  <si>
    <t>±0,00003</t>
  </si>
  <si>
    <r>
      <t>D</t>
    </r>
    <r>
      <rPr>
        <b/>
        <sz val="10"/>
        <rFont val="Arial"/>
        <family val="2"/>
      </rPr>
      <t>(V-V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/t)=</t>
    </r>
    <r>
      <rPr>
        <sz val="10"/>
        <rFont val="Arial"/>
        <family val="2"/>
      </rPr>
      <t>(</t>
    </r>
    <r>
      <rPr>
        <sz val="10"/>
        <rFont val="Symbol"/>
        <family val="1"/>
      </rPr>
      <t>D</t>
    </r>
    <r>
      <rPr>
        <sz val="10"/>
        <rFont val="Arial"/>
        <family val="2"/>
      </rPr>
      <t>(V-V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)/(V-V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)+</t>
    </r>
    <r>
      <rPr>
        <sz val="10"/>
        <rFont val="Symbol"/>
        <family val="1"/>
      </rPr>
      <t>D</t>
    </r>
    <r>
      <rPr>
        <sz val="10"/>
        <rFont val="Arial"/>
        <family val="2"/>
      </rPr>
      <t>t/t)·V-V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/t=(0,02/0,13+0,2/50)·0,0026=0,0004cm³</t>
    </r>
  </si>
  <si>
    <r>
      <t>D</t>
    </r>
    <r>
      <rPr>
        <b/>
        <sz val="10"/>
        <rFont val="Arial"/>
        <family val="2"/>
      </rPr>
      <t>(V-V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)=</t>
    </r>
    <r>
      <rPr>
        <sz val="10"/>
        <rFont val="Symbol"/>
        <family val="1"/>
      </rPr>
      <t>D</t>
    </r>
    <r>
      <rPr>
        <sz val="10"/>
        <rFont val="Arial"/>
        <family val="2"/>
      </rPr>
      <t>V+</t>
    </r>
    <r>
      <rPr>
        <sz val="10"/>
        <rFont val="Symbol"/>
        <family val="1"/>
      </rPr>
      <t>D</t>
    </r>
    <r>
      <rPr>
        <sz val="10"/>
        <rFont val="Arial"/>
        <family val="2"/>
      </rPr>
      <t>V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=(0,01+0,01)=0,02cm³</t>
    </r>
  </si>
  <si>
    <r>
      <t>D</t>
    </r>
    <r>
      <rPr>
        <b/>
        <sz val="10"/>
        <rFont val="Arial"/>
        <family val="2"/>
      </rPr>
      <t>V/t=</t>
    </r>
    <r>
      <rPr>
        <sz val="10"/>
        <rFont val="Arial"/>
        <family val="2"/>
      </rPr>
      <t>(</t>
    </r>
    <r>
      <rPr>
        <sz val="10"/>
        <rFont val="Symbol"/>
        <family val="1"/>
      </rPr>
      <t>D</t>
    </r>
    <r>
      <rPr>
        <sz val="10"/>
        <rFont val="Arial"/>
        <family val="2"/>
      </rPr>
      <t>V/V</t>
    </r>
    <r>
      <rPr>
        <sz val="10"/>
        <rFont val="Arial"/>
        <family val="2"/>
      </rPr>
      <t>+</t>
    </r>
    <r>
      <rPr>
        <sz val="10"/>
        <rFont val="Symbol"/>
        <family val="1"/>
      </rPr>
      <t>D</t>
    </r>
    <r>
      <rPr>
        <sz val="10"/>
        <rFont val="Arial"/>
        <family val="2"/>
      </rPr>
      <t>t/t)·V/t=(0,01/0,81+0,2/50)·0,0462=0,0003cm³/°c</t>
    </r>
  </si>
  <si>
    <r>
      <t>D</t>
    </r>
    <r>
      <rPr>
        <b/>
        <sz val="10"/>
        <rFont val="Arial"/>
        <family val="2"/>
      </rPr>
      <t>V/T=</t>
    </r>
    <r>
      <rPr>
        <sz val="10"/>
        <rFont val="Arial"/>
        <family val="2"/>
      </rPr>
      <t>(</t>
    </r>
    <r>
      <rPr>
        <sz val="10"/>
        <rFont val="Symbol"/>
        <family val="1"/>
      </rPr>
      <t>D</t>
    </r>
    <r>
      <rPr>
        <sz val="10"/>
        <rFont val="Arial"/>
        <family val="2"/>
      </rPr>
      <t>V/V+</t>
    </r>
    <r>
      <rPr>
        <sz val="10"/>
        <rFont val="Symbol"/>
        <family val="1"/>
      </rPr>
      <t>D</t>
    </r>
    <r>
      <rPr>
        <sz val="10"/>
        <rFont val="Arial"/>
        <family val="2"/>
      </rPr>
      <t>T/T)·V/T=(0,01/0,81+0,2/323)·0,00251=0,00003cm³/K</t>
    </r>
  </si>
  <si>
    <r>
      <t>s</t>
    </r>
    <r>
      <rPr>
        <sz val="10"/>
        <rFont val="Arial"/>
        <family val="2"/>
      </rPr>
      <t>²=(</t>
    </r>
    <r>
      <rPr>
        <sz val="10"/>
        <rFont val="Symbol"/>
        <family val="1"/>
      </rPr>
      <t>e</t>
    </r>
    <r>
      <rPr>
        <sz val="10"/>
        <rFont val="Arial"/>
        <family val="2"/>
      </rPr>
      <t>²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+</t>
    </r>
    <r>
      <rPr>
        <sz val="10"/>
        <rFont val="Symbol"/>
        <family val="1"/>
      </rPr>
      <t>e</t>
    </r>
    <r>
      <rPr>
        <sz val="10"/>
        <rFont val="Arial"/>
        <family val="2"/>
      </rPr>
      <t>²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+…</t>
    </r>
    <r>
      <rPr>
        <sz val="10"/>
        <rFont val="Symbol"/>
        <family val="1"/>
      </rPr>
      <t>e</t>
    </r>
    <r>
      <rPr>
        <sz val="10"/>
        <rFont val="Arial"/>
        <family val="2"/>
      </rPr>
      <t>²</t>
    </r>
    <r>
      <rPr>
        <vertAlign val="subscript"/>
        <sz val="10"/>
        <rFont val="Arial"/>
        <family val="2"/>
      </rPr>
      <t>11</t>
    </r>
    <r>
      <rPr>
        <sz val="10"/>
        <rFont val="Arial"/>
        <family val="2"/>
      </rPr>
      <t>)/11-1</t>
    </r>
  </si>
  <si>
    <r>
      <t>f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=f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/11</t>
    </r>
  </si>
  <si>
    <r>
      <t>K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=(0,00249±0,00003)</t>
    </r>
  </si>
  <si>
    <t>1·10^-10</t>
  </si>
  <si>
    <t>4·10^-10</t>
  </si>
  <si>
    <t>5·10^-11</t>
  </si>
  <si>
    <r>
      <t>er(V/T)=</t>
    </r>
    <r>
      <rPr>
        <sz val="10"/>
        <rFont val="Symbol"/>
        <family val="1"/>
      </rPr>
      <t>D(</t>
    </r>
    <r>
      <rPr>
        <sz val="10"/>
        <rFont val="Arial"/>
        <family val="2"/>
      </rPr>
      <t>V/T)/(V/T)=0,00003·0,00251=0,01</t>
    </r>
  </si>
  <si>
    <r>
      <t>e%(V/T)=</t>
    </r>
    <r>
      <rPr>
        <sz val="10"/>
        <rFont val="Arial"/>
        <family val="2"/>
      </rPr>
      <t>er(V/T)·100=0,01·100=1%</t>
    </r>
  </si>
  <si>
    <t>Graf.1-Grafico V=f(t) relativo alla tabella 1.</t>
  </si>
  <si>
    <t>Graf.2-Grafico V=f(T) relativo alla tab.1.</t>
  </si>
  <si>
    <t>Graf.3-Istogramma delle frequenze con curva di Gauss relativo alla tabella 2.</t>
  </si>
  <si>
    <t xml:space="preserve">Anche se da entrambi i grafici risulta una retta solo quella del grafico 2 rappresenta una proporzionalità </t>
  </si>
  <si>
    <t>passerebbe per l'origine.</t>
  </si>
  <si>
    <t xml:space="preserve">=retta che risulterebbe dal grafico se si portasse la temperatura a 0 K </t>
  </si>
  <si>
    <t xml:space="preserve">diretta:infatti se in laboratorio fosse possibile ricreare una temperatura assoluta di 0 K, allora la retta </t>
  </si>
  <si>
    <r>
      <t>K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=</t>
    </r>
    <r>
      <rPr>
        <sz val="10"/>
        <rFont val="Arial"/>
        <family val="2"/>
      </rPr>
      <t>(K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+K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+…K</t>
    </r>
    <r>
      <rPr>
        <vertAlign val="subscript"/>
        <sz val="10"/>
        <rFont val="Arial"/>
        <family val="2"/>
      </rPr>
      <t>11</t>
    </r>
    <r>
      <rPr>
        <sz val="10"/>
        <rFont val="Arial"/>
        <family val="2"/>
      </rPr>
      <t>)/11=0,00249cm³/K</t>
    </r>
  </si>
  <si>
    <t>K=(0,00249±0,00003)cm³/K</t>
  </si>
  <si>
    <t>e²</t>
  </si>
  <si>
    <t>s²</t>
  </si>
  <si>
    <t>(cm³/K)^2</t>
  </si>
  <si>
    <t>Tab.2-Tabella di dati sperimentali.</t>
  </si>
  <si>
    <t>(°C)</t>
  </si>
  <si>
    <t>(cm³/°C)</t>
  </si>
  <si>
    <t>K=(2,49±0,03) 10-³ cm³/K</t>
  </si>
  <si>
    <t xml:space="preserve">Tab.1-Tabella di dati sperimentali relativi alla misura della temperatura e della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</si>
</sst>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</numFmts>
  <fonts count="15">
    <font>
      <sz val="10"/>
      <name val="Arial"/>
      <family val="0"/>
    </font>
    <font>
      <sz val="11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sz val="10"/>
      <color indexed="10"/>
      <name val="Arial"/>
      <family val="2"/>
    </font>
    <font>
      <b/>
      <sz val="14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0" fontId="0" fillId="0" borderId="9" xfId="0" applyNumberForma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2" fontId="0" fillId="0" borderId="0" xfId="0" applyNumberFormat="1" applyAlignment="1">
      <alignment/>
    </xf>
    <xf numFmtId="172" fontId="3" fillId="0" borderId="8" xfId="0" applyNumberFormat="1" applyFont="1" applyBorder="1" applyAlignment="1">
      <alignment horizontal="center"/>
    </xf>
    <xf numFmtId="172" fontId="3" fillId="0" borderId="9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3" fontId="0" fillId="0" borderId="0" xfId="0" applyNumberFormat="1" applyAlignment="1">
      <alignment/>
    </xf>
    <xf numFmtId="173" fontId="3" fillId="0" borderId="2" xfId="0" applyNumberFormat="1" applyFont="1" applyBorder="1" applyAlignment="1">
      <alignment horizontal="center"/>
    </xf>
    <xf numFmtId="173" fontId="3" fillId="0" borderId="3" xfId="0" applyNumberFormat="1" applyFont="1" applyBorder="1" applyAlignment="1">
      <alignment horizontal="center"/>
    </xf>
    <xf numFmtId="173" fontId="3" fillId="0" borderId="7" xfId="0" applyNumberFormat="1" applyFont="1" applyBorder="1" applyAlignment="1">
      <alignment horizontal="center"/>
    </xf>
    <xf numFmtId="173" fontId="0" fillId="0" borderId="3" xfId="0" applyNumberFormat="1" applyBorder="1" applyAlignment="1">
      <alignment horizontal="center"/>
    </xf>
    <xf numFmtId="173" fontId="0" fillId="0" borderId="5" xfId="0" applyNumberFormat="1" applyBorder="1" applyAlignment="1">
      <alignment horizontal="center"/>
    </xf>
    <xf numFmtId="0" fontId="6" fillId="0" borderId="4" xfId="0" applyFont="1" applyBorder="1" applyAlignment="1">
      <alignment/>
    </xf>
    <xf numFmtId="173" fontId="3" fillId="0" borderId="8" xfId="0" applyNumberFormat="1" applyFont="1" applyBorder="1" applyAlignment="1">
      <alignment horizontal="center"/>
    </xf>
    <xf numFmtId="173" fontId="3" fillId="0" borderId="9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9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3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17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73" fontId="3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3" fillId="0" borderId="8" xfId="0" applyNumberFormat="1" applyFont="1" applyBorder="1" applyAlignment="1">
      <alignment horizontal="center"/>
    </xf>
    <xf numFmtId="170" fontId="3" fillId="0" borderId="9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 quotePrefix="1">
      <alignment/>
    </xf>
    <xf numFmtId="173" fontId="0" fillId="0" borderId="3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V=f(t)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Foglio2!$A$7:$A$17</c:f>
              <c:numCache/>
            </c:numRef>
          </c:xVal>
          <c:yVal>
            <c:numRef>
              <c:f>Foglio2!$B$7:$B$17</c:f>
              <c:numCache/>
            </c:numRef>
          </c:yVal>
          <c:smooth val="0"/>
        </c:ser>
        <c:axId val="54092221"/>
        <c:axId val="17067942"/>
      </c:scatterChart>
      <c:valAx>
        <c:axId val="5409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67942"/>
        <c:crosses val="autoZero"/>
        <c:crossBetween val="midCat"/>
        <c:dispUnits/>
      </c:valAx>
      <c:valAx>
        <c:axId val="1706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V(cm³)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922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V=f(T)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Foglio2!$A$27:$A$37</c:f>
              <c:numCache/>
            </c:numRef>
          </c:xVal>
          <c:yVal>
            <c:numRef>
              <c:f>Foglio2!$B$27:$B$37</c:f>
              <c:numCache/>
            </c:numRef>
          </c:yVal>
          <c:smooth val="0"/>
        </c:ser>
        <c:axId val="19393751"/>
        <c:axId val="40326032"/>
      </c:scatterChart>
      <c:valAx>
        <c:axId val="19393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26032"/>
        <c:crosses val="autoZero"/>
        <c:crossBetween val="midCat"/>
        <c:dispUnits/>
      </c:valAx>
      <c:valAx>
        <c:axId val="40326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V(cm³)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937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Istogramma delle frequenze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7975"/>
          <c:w val="0.799"/>
          <c:h val="0.672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Foglio3!$B$16:$B$18</c:f>
              <c:numCache/>
            </c:numRef>
          </c:cat>
          <c:val>
            <c:numRef>
              <c:f>Foglio3!$C$16:$C$18</c:f>
              <c:numCache/>
            </c:numRef>
          </c:val>
        </c:ser>
        <c:overlap val="100"/>
        <c:axId val="27389969"/>
        <c:axId val="45183130"/>
      </c:barChart>
      <c:catAx>
        <c:axId val="27389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K(cm³/K)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83130"/>
        <c:crosses val="autoZero"/>
        <c:auto val="1"/>
        <c:lblOffset val="100"/>
        <c:noMultiLvlLbl val="0"/>
      </c:catAx>
      <c:valAx>
        <c:axId val="45183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389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35</xdr:row>
      <xdr:rowOff>0</xdr:rowOff>
    </xdr:from>
    <xdr:to>
      <xdr:col>11</xdr:col>
      <xdr:colOff>419100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447925" y="6324600"/>
          <a:ext cx="3667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34</xdr:row>
      <xdr:rowOff>0</xdr:rowOff>
    </xdr:from>
    <xdr:to>
      <xdr:col>10</xdr:col>
      <xdr:colOff>523875</xdr:colOff>
      <xdr:row>35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43250" y="6162675"/>
          <a:ext cx="2362200" cy="161925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34</xdr:row>
      <xdr:rowOff>0</xdr:rowOff>
    </xdr:from>
    <xdr:to>
      <xdr:col>9</xdr:col>
      <xdr:colOff>171450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4371975" y="616267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35</xdr:row>
      <xdr:rowOff>57150</xdr:rowOff>
    </xdr:from>
    <xdr:to>
      <xdr:col>11</xdr:col>
      <xdr:colOff>123825</xdr:colOff>
      <xdr:row>36</xdr:row>
      <xdr:rowOff>95250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019425" y="6381750"/>
          <a:ext cx="28003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0,00246                  0,00249                  0,00352</a:t>
          </a:r>
        </a:p>
      </xdr:txBody>
    </xdr:sp>
    <xdr:clientData/>
  </xdr:twoCellAnchor>
  <xdr:twoCellAnchor>
    <xdr:from>
      <xdr:col>11</xdr:col>
      <xdr:colOff>219075</xdr:colOff>
      <xdr:row>35</xdr:row>
      <xdr:rowOff>57150</xdr:rowOff>
    </xdr:from>
    <xdr:to>
      <xdr:col>12</xdr:col>
      <xdr:colOff>133350</xdr:colOff>
      <xdr:row>36</xdr:row>
      <xdr:rowOff>95250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915025" y="6381750"/>
          <a:ext cx="523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cm³/K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</cdr:x>
      <cdr:y>0.3175</cdr:y>
    </cdr:from>
    <cdr:to>
      <cdr:x>0.87625</cdr:x>
      <cdr:y>0.6655</cdr:y>
    </cdr:to>
    <cdr:sp>
      <cdr:nvSpPr>
        <cdr:cNvPr id="1" name="Line 2"/>
        <cdr:cNvSpPr>
          <a:spLocks/>
        </cdr:cNvSpPr>
      </cdr:nvSpPr>
      <cdr:spPr>
        <a:xfrm flipV="1">
          <a:off x="819150" y="695325"/>
          <a:ext cx="2952750" cy="76200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3</xdr:row>
      <xdr:rowOff>0</xdr:rowOff>
    </xdr:from>
    <xdr:to>
      <xdr:col>10</xdr:col>
      <xdr:colOff>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1800225" y="485775"/>
        <a:ext cx="42957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23</xdr:row>
      <xdr:rowOff>95250</xdr:rowOff>
    </xdr:from>
    <xdr:to>
      <xdr:col>10</xdr:col>
      <xdr:colOff>9525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1800225" y="3838575"/>
        <a:ext cx="430530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44</xdr:row>
      <xdr:rowOff>76200</xdr:rowOff>
    </xdr:from>
    <xdr:to>
      <xdr:col>1</xdr:col>
      <xdr:colOff>542925</xdr:colOff>
      <xdr:row>44</xdr:row>
      <xdr:rowOff>76200</xdr:rowOff>
    </xdr:to>
    <xdr:sp>
      <xdr:nvSpPr>
        <xdr:cNvPr id="3" name="Line 4"/>
        <xdr:cNvSpPr>
          <a:spLocks/>
        </xdr:cNvSpPr>
      </xdr:nvSpPr>
      <xdr:spPr>
        <a:xfrm>
          <a:off x="133350" y="7239000"/>
          <a:ext cx="1019175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</cdr:x>
      <cdr:y>0.30275</cdr:y>
    </cdr:from>
    <cdr:to>
      <cdr:x>0.74775</cdr:x>
      <cdr:y>0.55575</cdr:y>
    </cdr:to>
    <cdr:sp>
      <cdr:nvSpPr>
        <cdr:cNvPr id="1" name="Polygon 2"/>
        <cdr:cNvSpPr>
          <a:spLocks/>
        </cdr:cNvSpPr>
      </cdr:nvSpPr>
      <cdr:spPr>
        <a:xfrm>
          <a:off x="923925" y="685800"/>
          <a:ext cx="1771650" cy="571500"/>
        </a:xfrm>
        <a:custGeom>
          <a:pathLst>
            <a:path h="542925" w="1724025">
              <a:moveTo>
                <a:pt x="0" y="542925"/>
              </a:moveTo>
              <a:cubicBezTo>
                <a:pt x="55612" y="524388"/>
                <a:pt x="1908" y="540638"/>
                <a:pt x="85725" y="523875"/>
              </a:cubicBezTo>
              <a:cubicBezTo>
                <a:pt x="174808" y="506058"/>
                <a:pt x="79774" y="522981"/>
                <a:pt x="152400" y="504825"/>
              </a:cubicBezTo>
              <a:cubicBezTo>
                <a:pt x="168106" y="500898"/>
                <a:pt x="184406" y="499560"/>
                <a:pt x="200025" y="495300"/>
              </a:cubicBezTo>
              <a:cubicBezTo>
                <a:pt x="200025" y="495300"/>
                <a:pt x="271462" y="471488"/>
                <a:pt x="285750" y="466725"/>
              </a:cubicBezTo>
              <a:cubicBezTo>
                <a:pt x="296610" y="463105"/>
                <a:pt x="303864" y="452324"/>
                <a:pt x="314325" y="447675"/>
              </a:cubicBezTo>
              <a:cubicBezTo>
                <a:pt x="332675" y="439520"/>
                <a:pt x="354767" y="439764"/>
                <a:pt x="371475" y="428625"/>
              </a:cubicBezTo>
              <a:cubicBezTo>
                <a:pt x="390525" y="415925"/>
                <a:pt x="406905" y="397765"/>
                <a:pt x="428625" y="390525"/>
              </a:cubicBezTo>
              <a:cubicBezTo>
                <a:pt x="447675" y="384175"/>
                <a:pt x="485775" y="371475"/>
                <a:pt x="485775" y="371475"/>
              </a:cubicBezTo>
              <a:cubicBezTo>
                <a:pt x="530539" y="326711"/>
                <a:pt x="506878" y="354108"/>
                <a:pt x="552450" y="285750"/>
              </a:cubicBezTo>
              <a:cubicBezTo>
                <a:pt x="558800" y="276225"/>
                <a:pt x="565150" y="266700"/>
                <a:pt x="571500" y="257175"/>
              </a:cubicBezTo>
              <a:cubicBezTo>
                <a:pt x="577850" y="247650"/>
                <a:pt x="581025" y="234950"/>
                <a:pt x="590550" y="228600"/>
              </a:cubicBezTo>
              <a:cubicBezTo>
                <a:pt x="600075" y="222250"/>
                <a:pt x="609600" y="215900"/>
                <a:pt x="619125" y="209550"/>
              </a:cubicBezTo>
              <a:cubicBezTo>
                <a:pt x="715420" y="65107"/>
                <a:pt x="611193" y="213354"/>
                <a:pt x="685800" y="123825"/>
              </a:cubicBezTo>
              <a:cubicBezTo>
                <a:pt x="725487" y="76200"/>
                <a:pt x="681037" y="111125"/>
                <a:pt x="733425" y="76200"/>
              </a:cubicBezTo>
              <a:cubicBezTo>
                <a:pt x="768624" y="23402"/>
                <a:pt x="732336" y="65163"/>
                <a:pt x="781050" y="38100"/>
              </a:cubicBezTo>
              <a:cubicBezTo>
                <a:pt x="801064" y="26981"/>
                <a:pt x="838200" y="0"/>
                <a:pt x="838200" y="0"/>
              </a:cubicBezTo>
              <a:cubicBezTo>
                <a:pt x="866775" y="3175"/>
                <a:pt x="895732" y="3886"/>
                <a:pt x="923925" y="9525"/>
              </a:cubicBezTo>
              <a:cubicBezTo>
                <a:pt x="980261" y="20792"/>
                <a:pt x="990060" y="34565"/>
                <a:pt x="1038225" y="66675"/>
              </a:cubicBezTo>
              <a:cubicBezTo>
                <a:pt x="1057275" y="79375"/>
                <a:pt x="1076325" y="92075"/>
                <a:pt x="1095375" y="104775"/>
              </a:cubicBezTo>
              <a:cubicBezTo>
                <a:pt x="1103729" y="110344"/>
                <a:pt x="1114210" y="111865"/>
                <a:pt x="1123950" y="114300"/>
              </a:cubicBezTo>
              <a:cubicBezTo>
                <a:pt x="1168845" y="125524"/>
                <a:pt x="1189863" y="125285"/>
                <a:pt x="1238250" y="133350"/>
              </a:cubicBezTo>
              <a:cubicBezTo>
                <a:pt x="1254219" y="136012"/>
                <a:pt x="1270169" y="138948"/>
                <a:pt x="1285875" y="142875"/>
              </a:cubicBezTo>
              <a:cubicBezTo>
                <a:pt x="1358501" y="161031"/>
                <a:pt x="1263467" y="144108"/>
                <a:pt x="1352550" y="161925"/>
              </a:cubicBezTo>
              <a:cubicBezTo>
                <a:pt x="1416260" y="174667"/>
                <a:pt x="1441369" y="174329"/>
                <a:pt x="1514475" y="180975"/>
              </a:cubicBezTo>
              <a:cubicBezTo>
                <a:pt x="1527175" y="184150"/>
                <a:pt x="1539738" y="187933"/>
                <a:pt x="1552575" y="190500"/>
              </a:cubicBezTo>
              <a:cubicBezTo>
                <a:pt x="1596873" y="199360"/>
                <a:pt x="1651882" y="205919"/>
                <a:pt x="1695450" y="209550"/>
              </a:cubicBezTo>
              <a:cubicBezTo>
                <a:pt x="1704942" y="210341"/>
                <a:pt x="1714500" y="209550"/>
                <a:pt x="1724025" y="209550"/>
              </a:cubicBezTo>
            </a:path>
          </a:pathLst>
        </a:custGeom>
        <a:noFill/>
        <a:ln w="28575" cmpd="sng">
          <a:solidFill>
            <a:srgbClr val="FFFF00"/>
          </a:solidFill>
          <a:prstDash val="lg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</xdr:row>
      <xdr:rowOff>133350</xdr:rowOff>
    </xdr:from>
    <xdr:to>
      <xdr:col>10</xdr:col>
      <xdr:colOff>485775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2190750" y="1895475"/>
        <a:ext cx="36099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8">
      <selection activeCell="B2" sqref="B2"/>
    </sheetView>
  </sheetViews>
  <sheetFormatPr defaultColWidth="9.140625" defaultRowHeight="12.75"/>
  <cols>
    <col min="1" max="1" width="3.57421875" style="0" customWidth="1"/>
    <col min="2" max="2" width="5.00390625" style="0" customWidth="1"/>
    <col min="3" max="3" width="6.140625" style="0" customWidth="1"/>
    <col min="4" max="4" width="7.28125" style="0" customWidth="1"/>
    <col min="5" max="5" width="8.7109375" style="0" customWidth="1"/>
    <col min="6" max="6" width="8.421875" style="34" customWidth="1"/>
    <col min="7" max="7" width="8.140625" style="34" customWidth="1"/>
    <col min="8" max="8" width="8.8515625" style="40" customWidth="1"/>
    <col min="9" max="9" width="6.8515625" style="0" customWidth="1"/>
    <col min="10" max="10" width="11.7109375" style="0" customWidth="1"/>
    <col min="11" max="11" width="10.7109375" style="0" customWidth="1"/>
  </cols>
  <sheetData>
    <row r="1" ht="13.5">
      <c r="A1" s="1" t="s">
        <v>56</v>
      </c>
    </row>
    <row r="2" spans="1:2" ht="13.5">
      <c r="A2" s="1" t="s">
        <v>0</v>
      </c>
      <c r="B2" s="1"/>
    </row>
    <row r="4" spans="1:10" ht="15">
      <c r="A4" s="10"/>
      <c r="B4" s="10" t="s">
        <v>2</v>
      </c>
      <c r="C4" s="10" t="s">
        <v>4</v>
      </c>
      <c r="D4" s="10" t="s">
        <v>14</v>
      </c>
      <c r="E4" s="10" t="s">
        <v>15</v>
      </c>
      <c r="F4" s="35" t="s">
        <v>16</v>
      </c>
      <c r="G4" s="35" t="s">
        <v>17</v>
      </c>
      <c r="H4" s="41" t="s">
        <v>18</v>
      </c>
      <c r="I4" s="2"/>
      <c r="J4" s="3"/>
    </row>
    <row r="5" spans="1:10" ht="12.75">
      <c r="A5" s="11" t="s">
        <v>1</v>
      </c>
      <c r="B5" s="11" t="s">
        <v>53</v>
      </c>
      <c r="C5" s="11" t="s">
        <v>5</v>
      </c>
      <c r="D5" s="11" t="s">
        <v>19</v>
      </c>
      <c r="E5" s="11" t="s">
        <v>19</v>
      </c>
      <c r="F5" s="36" t="s">
        <v>54</v>
      </c>
      <c r="G5" s="36" t="s">
        <v>54</v>
      </c>
      <c r="H5" s="42" t="s">
        <v>20</v>
      </c>
      <c r="I5" s="16" t="s">
        <v>6</v>
      </c>
      <c r="J5" s="5"/>
    </row>
    <row r="6" spans="1:10" ht="13.5" thickBot="1">
      <c r="A6" s="12"/>
      <c r="B6" s="12" t="s">
        <v>3</v>
      </c>
      <c r="C6" s="12" t="s">
        <v>3</v>
      </c>
      <c r="D6" s="12" t="s">
        <v>23</v>
      </c>
      <c r="E6" s="12" t="s">
        <v>24</v>
      </c>
      <c r="F6" s="37" t="s">
        <v>25</v>
      </c>
      <c r="G6" s="37" t="s">
        <v>26</v>
      </c>
      <c r="H6" s="43" t="s">
        <v>27</v>
      </c>
      <c r="I6" s="8"/>
      <c r="J6" s="9"/>
    </row>
    <row r="7" spans="1:10" ht="13.5" thickTop="1">
      <c r="A7" s="11">
        <v>1</v>
      </c>
      <c r="B7" s="14">
        <v>1</v>
      </c>
      <c r="C7" s="14">
        <f>273+B7</f>
        <v>274</v>
      </c>
      <c r="D7" s="32">
        <v>0.68</v>
      </c>
      <c r="E7" s="32">
        <f>+D7-0.68</f>
        <v>0</v>
      </c>
      <c r="F7" s="38">
        <f>+E7/B7</f>
        <v>0</v>
      </c>
      <c r="G7" s="38">
        <f>+D7/B7</f>
        <v>0.68</v>
      </c>
      <c r="H7" s="64">
        <f>+D7/C7</f>
        <v>0.0024817518248175185</v>
      </c>
      <c r="I7" s="4" t="s">
        <v>21</v>
      </c>
      <c r="J7" s="5"/>
    </row>
    <row r="8" spans="1:10" ht="12.75">
      <c r="A8" s="11">
        <f>1+A7</f>
        <v>2</v>
      </c>
      <c r="B8" s="14">
        <v>10</v>
      </c>
      <c r="C8" s="14">
        <f aca="true" t="shared" si="0" ref="C8:C17">273+B8</f>
        <v>283</v>
      </c>
      <c r="D8" s="32">
        <v>0.71</v>
      </c>
      <c r="E8" s="32">
        <f aca="true" t="shared" si="1" ref="E8:E17">+D8-0.68</f>
        <v>0.029999999999999916</v>
      </c>
      <c r="F8" s="38">
        <f aca="true" t="shared" si="2" ref="F8:F17">+E8/B8</f>
        <v>0.0029999999999999914</v>
      </c>
      <c r="G8" s="38">
        <f aca="true" t="shared" si="3" ref="G8:G17">+D8/B8</f>
        <v>0.071</v>
      </c>
      <c r="H8" s="44">
        <f aca="true" t="shared" si="4" ref="H8:H17">+D8/C8</f>
        <v>0.002508833922261484</v>
      </c>
      <c r="I8" s="4" t="s">
        <v>22</v>
      </c>
      <c r="J8" s="5"/>
    </row>
    <row r="9" spans="1:10" ht="12.75">
      <c r="A9" s="11">
        <f aca="true" t="shared" si="5" ref="A9:A17">1+A8</f>
        <v>3</v>
      </c>
      <c r="B9" s="14">
        <v>20</v>
      </c>
      <c r="C9" s="14">
        <f t="shared" si="0"/>
        <v>293</v>
      </c>
      <c r="D9" s="32">
        <v>0.73</v>
      </c>
      <c r="E9" s="32">
        <f t="shared" si="1"/>
        <v>0.04999999999999993</v>
      </c>
      <c r="F9" s="38">
        <f t="shared" si="2"/>
        <v>0.0024999999999999966</v>
      </c>
      <c r="G9" s="38">
        <f t="shared" si="3"/>
        <v>0.0365</v>
      </c>
      <c r="H9" s="44">
        <f t="shared" si="4"/>
        <v>0.002491467576791809</v>
      </c>
      <c r="I9" s="4"/>
      <c r="J9" s="5"/>
    </row>
    <row r="10" spans="1:10" ht="12.75">
      <c r="A10" s="11">
        <f t="shared" si="5"/>
        <v>4</v>
      </c>
      <c r="B10" s="14">
        <v>30</v>
      </c>
      <c r="C10" s="14">
        <f t="shared" si="0"/>
        <v>303</v>
      </c>
      <c r="D10" s="32">
        <v>0.76</v>
      </c>
      <c r="E10" s="32">
        <f t="shared" si="1"/>
        <v>0.07999999999999996</v>
      </c>
      <c r="F10" s="38">
        <f t="shared" si="2"/>
        <v>0.0026666666666666653</v>
      </c>
      <c r="G10" s="38">
        <f t="shared" si="3"/>
        <v>0.025333333333333333</v>
      </c>
      <c r="H10" s="44">
        <f t="shared" si="4"/>
        <v>0.0025082508250825085</v>
      </c>
      <c r="I10" s="4"/>
      <c r="J10" s="5"/>
    </row>
    <row r="11" spans="1:10" ht="12.75">
      <c r="A11" s="11">
        <f t="shared" si="5"/>
        <v>5</v>
      </c>
      <c r="B11" s="14">
        <v>40</v>
      </c>
      <c r="C11" s="14">
        <f t="shared" si="0"/>
        <v>313</v>
      </c>
      <c r="D11" s="32">
        <v>0.78</v>
      </c>
      <c r="E11" s="32">
        <f t="shared" si="1"/>
        <v>0.09999999999999998</v>
      </c>
      <c r="F11" s="38">
        <f t="shared" si="2"/>
        <v>0.0024999999999999996</v>
      </c>
      <c r="G11" s="38">
        <f t="shared" si="3"/>
        <v>0.0195</v>
      </c>
      <c r="H11" s="44">
        <f t="shared" si="4"/>
        <v>0.002492012779552716</v>
      </c>
      <c r="I11" s="4"/>
      <c r="J11" s="5"/>
    </row>
    <row r="12" spans="1:10" ht="12.75">
      <c r="A12" s="11">
        <f t="shared" si="5"/>
        <v>6</v>
      </c>
      <c r="B12" s="14">
        <v>50</v>
      </c>
      <c r="C12" s="14">
        <f t="shared" si="0"/>
        <v>323</v>
      </c>
      <c r="D12" s="32">
        <v>0.81</v>
      </c>
      <c r="E12" s="32">
        <f t="shared" si="1"/>
        <v>0.13</v>
      </c>
      <c r="F12" s="38">
        <f t="shared" si="2"/>
        <v>0.0026</v>
      </c>
      <c r="G12" s="38">
        <f t="shared" si="3"/>
        <v>0.016200000000000003</v>
      </c>
      <c r="H12" s="44">
        <f t="shared" si="4"/>
        <v>0.0025077399380804954</v>
      </c>
      <c r="I12" s="17"/>
      <c r="J12" s="5"/>
    </row>
    <row r="13" spans="1:10" ht="12.75">
      <c r="A13" s="11">
        <f t="shared" si="5"/>
        <v>7</v>
      </c>
      <c r="B13" s="14">
        <v>60</v>
      </c>
      <c r="C13" s="14">
        <f t="shared" si="0"/>
        <v>333</v>
      </c>
      <c r="D13" s="32">
        <v>0.83</v>
      </c>
      <c r="E13" s="32">
        <f t="shared" si="1"/>
        <v>0.1499999999999999</v>
      </c>
      <c r="F13" s="38">
        <f t="shared" si="2"/>
        <v>0.0024999999999999983</v>
      </c>
      <c r="G13" s="38">
        <f t="shared" si="3"/>
        <v>0.013833333333333333</v>
      </c>
      <c r="H13" s="44">
        <f t="shared" si="4"/>
        <v>0.0024924924924924923</v>
      </c>
      <c r="I13" s="4"/>
      <c r="J13" s="5"/>
    </row>
    <row r="14" spans="1:10" ht="12.75">
      <c r="A14" s="11">
        <f t="shared" si="5"/>
        <v>8</v>
      </c>
      <c r="B14" s="14">
        <v>70</v>
      </c>
      <c r="C14" s="14">
        <f t="shared" si="0"/>
        <v>343</v>
      </c>
      <c r="D14" s="32">
        <v>0.86</v>
      </c>
      <c r="E14" s="32">
        <f t="shared" si="1"/>
        <v>0.17999999999999994</v>
      </c>
      <c r="F14" s="38">
        <f t="shared" si="2"/>
        <v>0.0025714285714285704</v>
      </c>
      <c r="G14" s="38">
        <f t="shared" si="3"/>
        <v>0.012285714285714285</v>
      </c>
      <c r="H14" s="44">
        <f t="shared" si="4"/>
        <v>0.002507288629737609</v>
      </c>
      <c r="I14" s="4"/>
      <c r="J14" s="5"/>
    </row>
    <row r="15" spans="1:10" ht="12.75">
      <c r="A15" s="11">
        <f t="shared" si="5"/>
        <v>9</v>
      </c>
      <c r="B15" s="14">
        <v>80</v>
      </c>
      <c r="C15" s="14">
        <f t="shared" si="0"/>
        <v>353</v>
      </c>
      <c r="D15" s="32">
        <v>0.88</v>
      </c>
      <c r="E15" s="32">
        <f t="shared" si="1"/>
        <v>0.19999999999999996</v>
      </c>
      <c r="F15" s="38">
        <f t="shared" si="2"/>
        <v>0.0024999999999999996</v>
      </c>
      <c r="G15" s="38">
        <f t="shared" si="3"/>
        <v>0.011</v>
      </c>
      <c r="H15" s="44">
        <f t="shared" si="4"/>
        <v>0.0024929178470254956</v>
      </c>
      <c r="I15" s="4"/>
      <c r="J15" s="5"/>
    </row>
    <row r="16" spans="1:10" ht="12.75">
      <c r="A16" s="11">
        <f t="shared" si="5"/>
        <v>10</v>
      </c>
      <c r="B16" s="14">
        <v>90</v>
      </c>
      <c r="C16" s="14">
        <f t="shared" si="0"/>
        <v>363</v>
      </c>
      <c r="D16" s="32">
        <v>0.9</v>
      </c>
      <c r="E16" s="32">
        <f t="shared" si="1"/>
        <v>0.21999999999999997</v>
      </c>
      <c r="F16" s="38">
        <f t="shared" si="2"/>
        <v>0.002444444444444444</v>
      </c>
      <c r="G16" s="38">
        <f t="shared" si="3"/>
        <v>0.01</v>
      </c>
      <c r="H16" s="44">
        <f t="shared" si="4"/>
        <v>0.0024793388429752068</v>
      </c>
      <c r="I16" s="4"/>
      <c r="J16" s="5"/>
    </row>
    <row r="17" spans="1:10" ht="12.75">
      <c r="A17" s="13">
        <f t="shared" si="5"/>
        <v>11</v>
      </c>
      <c r="B17" s="15">
        <v>97</v>
      </c>
      <c r="C17" s="15">
        <f t="shared" si="0"/>
        <v>370</v>
      </c>
      <c r="D17" s="33">
        <v>0.92</v>
      </c>
      <c r="E17" s="33">
        <f t="shared" si="1"/>
        <v>0.24</v>
      </c>
      <c r="F17" s="39">
        <f t="shared" si="2"/>
        <v>0.002474226804123711</v>
      </c>
      <c r="G17" s="39">
        <f t="shared" si="3"/>
        <v>0.009484536082474227</v>
      </c>
      <c r="H17" s="45">
        <f t="shared" si="4"/>
        <v>0.0024864864864864865</v>
      </c>
      <c r="I17" s="6"/>
      <c r="J17" s="7"/>
    </row>
    <row r="18" ht="41.25" customHeight="1"/>
    <row r="19" ht="15">
      <c r="B19" s="18" t="s">
        <v>29</v>
      </c>
    </row>
    <row r="20" ht="15" customHeight="1"/>
    <row r="21" ht="15">
      <c r="B21" s="18" t="s">
        <v>28</v>
      </c>
    </row>
    <row r="22" ht="15" customHeight="1"/>
    <row r="23" ht="12.75">
      <c r="B23" s="18" t="s">
        <v>30</v>
      </c>
    </row>
    <row r="24" ht="12.75">
      <c r="B24" s="19"/>
    </row>
    <row r="25" ht="12.75">
      <c r="B25" s="18" t="s">
        <v>31</v>
      </c>
    </row>
    <row r="26" spans="2:8" ht="15" customHeight="1">
      <c r="B26" s="19" t="s">
        <v>38</v>
      </c>
      <c r="H26" s="57" t="s">
        <v>39</v>
      </c>
    </row>
    <row r="27" ht="12.75">
      <c r="B27" s="18"/>
    </row>
    <row r="28" ht="15" customHeight="1">
      <c r="B28" s="19" t="s">
        <v>47</v>
      </c>
    </row>
    <row r="29" ht="12.75">
      <c r="B29" s="18"/>
    </row>
    <row r="30" ht="12.75">
      <c r="B30" s="19"/>
    </row>
    <row r="31" ht="12.75">
      <c r="B31" s="19"/>
    </row>
    <row r="32" ht="15" customHeight="1"/>
    <row r="33" ht="12.75">
      <c r="B33" s="19"/>
    </row>
    <row r="34" ht="15" customHeight="1"/>
    <row r="35" ht="12.75">
      <c r="B35" s="19"/>
    </row>
    <row r="38" ht="12.75">
      <c r="B38" t="s">
        <v>48</v>
      </c>
    </row>
    <row r="40" ht="12.75">
      <c r="B40" t="s">
        <v>55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4">
      <selection activeCell="A5" sqref="A5"/>
    </sheetView>
  </sheetViews>
  <sheetFormatPr defaultColWidth="9.140625" defaultRowHeight="12.75"/>
  <cols>
    <col min="1" max="1" width="9.140625" style="58" customWidth="1"/>
  </cols>
  <sheetData>
    <row r="1" ht="12.75">
      <c r="A1" s="58" t="s">
        <v>40</v>
      </c>
    </row>
    <row r="4" spans="1:2" ht="12.75">
      <c r="A4" s="59" t="s">
        <v>2</v>
      </c>
      <c r="B4" s="10" t="s">
        <v>14</v>
      </c>
    </row>
    <row r="5" spans="1:2" ht="12.75">
      <c r="A5" s="60" t="s">
        <v>53</v>
      </c>
      <c r="B5" s="11" t="s">
        <v>19</v>
      </c>
    </row>
    <row r="6" spans="1:2" ht="13.5" thickBot="1">
      <c r="A6" s="61" t="s">
        <v>3</v>
      </c>
      <c r="B6" s="12" t="s">
        <v>23</v>
      </c>
    </row>
    <row r="7" spans="1:2" ht="13.5" thickTop="1">
      <c r="A7" s="14">
        <v>1</v>
      </c>
      <c r="B7" s="32">
        <v>0.68</v>
      </c>
    </row>
    <row r="8" spans="1:2" ht="12.75">
      <c r="A8" s="14">
        <v>10</v>
      </c>
      <c r="B8" s="32">
        <v>0.71</v>
      </c>
    </row>
    <row r="9" spans="1:2" ht="12.75">
      <c r="A9" s="14">
        <v>20</v>
      </c>
      <c r="B9" s="32">
        <v>0.73</v>
      </c>
    </row>
    <row r="10" spans="1:2" ht="12.75">
      <c r="A10" s="14">
        <v>30</v>
      </c>
      <c r="B10" s="32">
        <v>0.76</v>
      </c>
    </row>
    <row r="11" spans="1:2" ht="12.75">
      <c r="A11" s="14">
        <v>40</v>
      </c>
      <c r="B11" s="32">
        <v>0.78</v>
      </c>
    </row>
    <row r="12" spans="1:2" ht="12.75">
      <c r="A12" s="14">
        <v>50</v>
      </c>
      <c r="B12" s="32">
        <v>0.81</v>
      </c>
    </row>
    <row r="13" spans="1:2" ht="12.75">
      <c r="A13" s="14">
        <v>60</v>
      </c>
      <c r="B13" s="32">
        <v>0.83</v>
      </c>
    </row>
    <row r="14" spans="1:2" ht="12.75">
      <c r="A14" s="14">
        <v>70</v>
      </c>
      <c r="B14" s="32">
        <v>0.86</v>
      </c>
    </row>
    <row r="15" spans="1:2" ht="12.75">
      <c r="A15" s="14">
        <v>80</v>
      </c>
      <c r="B15" s="32">
        <v>0.88</v>
      </c>
    </row>
    <row r="16" spans="1:2" ht="12.75">
      <c r="A16" s="14">
        <v>90</v>
      </c>
      <c r="B16" s="32">
        <v>0.9</v>
      </c>
    </row>
    <row r="17" spans="1:2" ht="12.75">
      <c r="A17" s="15">
        <v>97</v>
      </c>
      <c r="B17" s="33">
        <v>0.92</v>
      </c>
    </row>
    <row r="21" ht="12.75">
      <c r="A21" s="58" t="s">
        <v>41</v>
      </c>
    </row>
    <row r="24" spans="1:2" ht="12.75">
      <c r="A24" s="59" t="s">
        <v>4</v>
      </c>
      <c r="B24" s="10" t="s">
        <v>14</v>
      </c>
    </row>
    <row r="25" spans="1:2" ht="12.75">
      <c r="A25" s="60" t="s">
        <v>5</v>
      </c>
      <c r="B25" s="11" t="s">
        <v>19</v>
      </c>
    </row>
    <row r="26" spans="1:2" ht="13.5" thickBot="1">
      <c r="A26" s="61" t="s">
        <v>3</v>
      </c>
      <c r="B26" s="12" t="s">
        <v>23</v>
      </c>
    </row>
    <row r="27" spans="1:2" ht="13.5" thickTop="1">
      <c r="A27" s="14">
        <v>274</v>
      </c>
      <c r="B27" s="32">
        <v>0.68</v>
      </c>
    </row>
    <row r="28" spans="1:2" ht="12.75">
      <c r="A28" s="14">
        <v>283</v>
      </c>
      <c r="B28" s="32">
        <v>0.71</v>
      </c>
    </row>
    <row r="29" spans="1:2" ht="12.75">
      <c r="A29" s="14">
        <v>293</v>
      </c>
      <c r="B29" s="32">
        <v>0.73</v>
      </c>
    </row>
    <row r="30" spans="1:2" ht="12.75">
      <c r="A30" s="14">
        <v>303</v>
      </c>
      <c r="B30" s="32">
        <v>0.76</v>
      </c>
    </row>
    <row r="31" spans="1:2" ht="12.75">
      <c r="A31" s="14">
        <v>313</v>
      </c>
      <c r="B31" s="32">
        <v>0.78</v>
      </c>
    </row>
    <row r="32" spans="1:2" ht="12.75">
      <c r="A32" s="14">
        <v>323</v>
      </c>
      <c r="B32" s="32">
        <v>0.81</v>
      </c>
    </row>
    <row r="33" spans="1:2" ht="12.75">
      <c r="A33" s="14">
        <v>333</v>
      </c>
      <c r="B33" s="32">
        <v>0.83</v>
      </c>
    </row>
    <row r="34" spans="1:2" ht="12.75">
      <c r="A34" s="14">
        <v>343</v>
      </c>
      <c r="B34" s="32">
        <v>0.86</v>
      </c>
    </row>
    <row r="35" spans="1:2" ht="12.75">
      <c r="A35" s="14">
        <v>353</v>
      </c>
      <c r="B35" s="32">
        <v>0.88</v>
      </c>
    </row>
    <row r="36" spans="1:2" ht="12.75">
      <c r="A36" s="14">
        <v>363</v>
      </c>
      <c r="B36" s="32">
        <v>0.9</v>
      </c>
    </row>
    <row r="37" spans="1:2" ht="12.75">
      <c r="A37" s="15">
        <v>370</v>
      </c>
      <c r="B37" s="33">
        <v>0.92</v>
      </c>
    </row>
    <row r="41" ht="12.75">
      <c r="A41" s="58" t="s">
        <v>43</v>
      </c>
    </row>
    <row r="42" ht="12.75">
      <c r="A42" s="58" t="s">
        <v>46</v>
      </c>
    </row>
    <row r="43" ht="12.75">
      <c r="A43" s="58" t="s">
        <v>44</v>
      </c>
    </row>
    <row r="45" ht="12.75">
      <c r="C45" s="63" t="s">
        <v>45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E2" sqref="E2"/>
    </sheetView>
  </sheetViews>
  <sheetFormatPr defaultColWidth="9.140625" defaultRowHeight="12.75"/>
  <cols>
    <col min="1" max="1" width="5.57421875" style="0" customWidth="1"/>
    <col min="2" max="2" width="8.00390625" style="40" customWidth="1"/>
    <col min="3" max="4" width="5.57421875" style="0" customWidth="1"/>
    <col min="5" max="5" width="8.140625" style="0" customWidth="1"/>
    <col min="6" max="7" width="10.00390625" style="0" customWidth="1"/>
    <col min="8" max="8" width="8.57421875" style="0" customWidth="1"/>
    <col min="11" max="11" width="12.28125" style="0" customWidth="1"/>
  </cols>
  <sheetData>
    <row r="1" ht="13.5">
      <c r="A1" s="1" t="s">
        <v>52</v>
      </c>
    </row>
    <row r="3" spans="1:11" ht="12.75">
      <c r="A3" s="27"/>
      <c r="B3" s="47" t="s">
        <v>9</v>
      </c>
      <c r="C3" s="27"/>
      <c r="D3" s="27"/>
      <c r="E3" s="27"/>
      <c r="F3" s="27"/>
      <c r="G3" s="27"/>
      <c r="H3" s="27"/>
      <c r="I3" s="20"/>
      <c r="J3" s="20"/>
      <c r="K3" s="21"/>
    </row>
    <row r="4" spans="1:11" ht="15">
      <c r="A4" s="28" t="s">
        <v>1</v>
      </c>
      <c r="B4" s="48" t="s">
        <v>20</v>
      </c>
      <c r="C4" s="28" t="s">
        <v>11</v>
      </c>
      <c r="D4" s="28" t="s">
        <v>12</v>
      </c>
      <c r="E4" s="65" t="s">
        <v>7</v>
      </c>
      <c r="F4" s="65" t="s">
        <v>49</v>
      </c>
      <c r="G4" s="65" t="s">
        <v>50</v>
      </c>
      <c r="H4" s="65" t="s">
        <v>8</v>
      </c>
      <c r="I4" s="22" t="s">
        <v>6</v>
      </c>
      <c r="J4" s="22"/>
      <c r="K4" s="23"/>
    </row>
    <row r="5" spans="1:11" ht="13.5" thickBot="1">
      <c r="A5" s="29"/>
      <c r="B5" s="49" t="s">
        <v>10</v>
      </c>
      <c r="C5" s="29"/>
      <c r="D5" s="29"/>
      <c r="E5" s="48" t="s">
        <v>20</v>
      </c>
      <c r="F5" s="48" t="s">
        <v>51</v>
      </c>
      <c r="G5" s="48" t="s">
        <v>51</v>
      </c>
      <c r="H5" s="48" t="s">
        <v>20</v>
      </c>
      <c r="I5" s="25"/>
      <c r="J5" s="25"/>
      <c r="K5" s="26"/>
    </row>
    <row r="6" spans="1:11" ht="15.75" customHeight="1" thickTop="1">
      <c r="A6" s="11">
        <v>1</v>
      </c>
      <c r="B6" s="50">
        <v>0.00248</v>
      </c>
      <c r="C6" s="30">
        <v>2</v>
      </c>
      <c r="D6" s="30">
        <f>+C6/11</f>
        <v>0.18181818181818182</v>
      </c>
      <c r="E6" s="52">
        <f>+B6-0.00249</f>
        <v>-1.0000000000000026E-05</v>
      </c>
      <c r="F6" s="30" t="s">
        <v>35</v>
      </c>
      <c r="G6" s="30" t="s">
        <v>37</v>
      </c>
      <c r="H6" s="30">
        <v>1E-05</v>
      </c>
      <c r="I6" s="24" t="s">
        <v>33</v>
      </c>
      <c r="J6" s="4"/>
      <c r="K6" s="5"/>
    </row>
    <row r="7" spans="1:11" ht="15">
      <c r="A7" s="11">
        <v>2</v>
      </c>
      <c r="B7" s="50">
        <v>0.00249</v>
      </c>
      <c r="C7" s="30">
        <v>5</v>
      </c>
      <c r="D7" s="30">
        <f>+C7/11</f>
        <v>0.45454545454545453</v>
      </c>
      <c r="E7" s="56">
        <f>+B7-0.00249</f>
        <v>0</v>
      </c>
      <c r="F7" s="30">
        <v>0</v>
      </c>
      <c r="G7" s="53"/>
      <c r="H7" s="53"/>
      <c r="I7" s="17" t="s">
        <v>13</v>
      </c>
      <c r="J7" s="4" t="s">
        <v>34</v>
      </c>
      <c r="K7" s="5"/>
    </row>
    <row r="8" spans="1:11" ht="15">
      <c r="A8" s="13">
        <v>3</v>
      </c>
      <c r="B8" s="51">
        <v>0.00251</v>
      </c>
      <c r="C8" s="31">
        <v>4</v>
      </c>
      <c r="D8" s="31">
        <f>+C8/11</f>
        <v>0.36363636363636365</v>
      </c>
      <c r="E8" s="54">
        <f>+B8-0.00249</f>
        <v>2.0000000000000052E-05</v>
      </c>
      <c r="F8" s="31" t="s">
        <v>36</v>
      </c>
      <c r="G8" s="55"/>
      <c r="H8" s="55"/>
      <c r="I8" s="46" t="s">
        <v>32</v>
      </c>
      <c r="J8" s="6"/>
      <c r="K8" s="7"/>
    </row>
    <row r="10" ht="12.75">
      <c r="A10" t="s">
        <v>42</v>
      </c>
    </row>
    <row r="11" spans="1:11" ht="12.75">
      <c r="A11" s="4"/>
      <c r="D11" s="4"/>
      <c r="E11" s="4"/>
      <c r="F11" s="4"/>
      <c r="G11" s="4"/>
      <c r="H11" s="4"/>
      <c r="I11" s="4"/>
      <c r="J11" s="4"/>
      <c r="K11" s="4"/>
    </row>
    <row r="13" spans="2:3" ht="12.75">
      <c r="B13" s="47" t="s">
        <v>9</v>
      </c>
      <c r="C13" s="27"/>
    </row>
    <row r="14" spans="2:3" ht="15">
      <c r="B14" s="48" t="s">
        <v>20</v>
      </c>
      <c r="C14" s="28" t="s">
        <v>11</v>
      </c>
    </row>
    <row r="15" spans="2:3" ht="13.5" thickBot="1">
      <c r="B15" s="49" t="s">
        <v>10</v>
      </c>
      <c r="C15" s="29"/>
    </row>
    <row r="16" spans="2:3" ht="13.5" thickTop="1">
      <c r="B16" s="50">
        <v>0.00248</v>
      </c>
      <c r="C16" s="30">
        <v>2</v>
      </c>
    </row>
    <row r="17" spans="2:3" ht="12.75">
      <c r="B17" s="50">
        <v>0.00249</v>
      </c>
      <c r="C17" s="30">
        <v>5</v>
      </c>
    </row>
    <row r="18" spans="2:3" ht="12.75">
      <c r="B18" s="51">
        <v>0.00251</v>
      </c>
      <c r="C18" s="31">
        <v>4</v>
      </c>
    </row>
    <row r="26" ht="12.75">
      <c r="G26" s="62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  DE STEFANI</dc:creator>
  <cp:keywords/>
  <dc:description/>
  <cp:lastModifiedBy>Vincenzo Calabrò</cp:lastModifiedBy>
  <cp:lastPrinted>2000-04-21T15:51:59Z</cp:lastPrinted>
  <dcterms:created xsi:type="dcterms:W3CDTF">2000-03-05T14:23:46Z</dcterms:created>
  <dcterms:modified xsi:type="dcterms:W3CDTF">2002-03-02T22:01:29Z</dcterms:modified>
  <cp:category/>
  <cp:version/>
  <cp:contentType/>
  <cp:contentStatus/>
</cp:coreProperties>
</file>